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Dữ liệu phòng KHCN\HNKH SV\HNKHSV 37\Thông báo triển khai\TB dang ky SV 37\TB trien khai SV 37\Phu luc kem QD\"/>
    </mc:Choice>
  </mc:AlternateContent>
  <xr:revisionPtr revIDLastSave="0" documentId="13_ncr:1_{4475E161-EAE8-4346-A963-4AE51FE5F667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foxz" sheetId="32" state="veryHidden" r:id="rId1"/>
    <sheet name="P lục 1.Muc 1. Cong LĐ" sheetId="31" r:id="rId2"/>
    <sheet name="PL 1. Muc 2 den Muc ... " sheetId="29" r:id="rId3"/>
    <sheet name="Phụ lục 2. TH tiền công LĐ" sheetId="30" r:id="rId4"/>
  </sheets>
  <definedNames>
    <definedName name="_Hlk502324867" localSheetId="1">'P lục 1.Muc 1. Cong LĐ'!#REF!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0" l="1"/>
  <c r="G10" i="30"/>
  <c r="G11" i="30"/>
  <c r="G12" i="30"/>
  <c r="G8" i="30"/>
  <c r="G13" i="30" s="1"/>
  <c r="I19" i="31"/>
  <c r="J19" i="31"/>
  <c r="I18" i="31"/>
  <c r="J18" i="31"/>
  <c r="I17" i="31"/>
  <c r="I16" i="31" s="1"/>
  <c r="J16" i="31" s="1"/>
  <c r="G16" i="31"/>
  <c r="G11" i="29"/>
  <c r="G10" i="29"/>
  <c r="G9" i="29"/>
  <c r="G8" i="29"/>
  <c r="G7" i="29"/>
  <c r="G12" i="29" s="1"/>
  <c r="J17" i="31" l="1"/>
</calcChain>
</file>

<file path=xl/sharedStrings.xml><?xml version="1.0" encoding="utf-8"?>
<sst xmlns="http://schemas.openxmlformats.org/spreadsheetml/2006/main" count="99" uniqueCount="72">
  <si>
    <t>TT</t>
  </si>
  <si>
    <t>Số lượng</t>
  </si>
  <si>
    <t>TRƯỜNG ĐẠI HỌC MỎ - ĐỊA CHẤT</t>
  </si>
  <si>
    <t>Nguồn khác</t>
  </si>
  <si>
    <t>Đơn vị tính</t>
  </si>
  <si>
    <t>Nội dung công việc</t>
  </si>
  <si>
    <t>Dự kiến kết quả</t>
  </si>
  <si>
    <t>Nội dung chi</t>
  </si>
  <si>
    <t>người</t>
  </si>
  <si>
    <t>Thành viên</t>
  </si>
  <si>
    <t>Từ NSNN</t>
  </si>
  <si>
    <t>Họ và tên người thực hiện</t>
  </si>
  <si>
    <t>Chức danh thực hiện nhiệm vụ KH&amp;CN</t>
  </si>
  <si>
    <t>STT</t>
  </si>
  <si>
    <t xml:space="preserve">Học và tên người thực hiện </t>
  </si>
  <si>
    <t>Hệ số tiền công theo ngày</t>
  </si>
  <si>
    <t>Số ngày công</t>
  </si>
  <si>
    <t>Tổng cộng</t>
  </si>
  <si>
    <t>Mục 1: Công lao động trực tiếp tham gia thực hiện đề tài</t>
  </si>
  <si>
    <t>(9)=(5)x(6)x(7)</t>
  </si>
  <si>
    <t>Đơn giá (đồng)</t>
  </si>
  <si>
    <t>(1)</t>
  </si>
  <si>
    <t>(2)</t>
  </si>
  <si>
    <t>(3)</t>
  </si>
  <si>
    <t>(4)</t>
  </si>
  <si>
    <t>(5)</t>
  </si>
  <si>
    <t>(7)</t>
  </si>
  <si>
    <t>(8)</t>
  </si>
  <si>
    <t>(6) =(4)x(5)</t>
  </si>
  <si>
    <t>1.1</t>
  </si>
  <si>
    <t>1.2</t>
  </si>
  <si>
    <t>1</t>
  </si>
  <si>
    <t>Tổng kinh phí (đồng)</t>
  </si>
  <si>
    <t>1.3</t>
  </si>
  <si>
    <t>1.5</t>
  </si>
  <si>
    <t xml:space="preserve">Chi hội đồng đánh giá nghiệm thu </t>
  </si>
  <si>
    <t>Chủ tịch hội đồng</t>
  </si>
  <si>
    <t>Thành viên hội đồng</t>
  </si>
  <si>
    <t>Thư ký hành chính</t>
  </si>
  <si>
    <t>1.6</t>
  </si>
  <si>
    <t>Nhận xét đánh giá của ủy viên phản biện</t>
  </si>
  <si>
    <t>Nhận xét đánh giá của ủy viên hội đồng</t>
  </si>
  <si>
    <t xml:space="preserve"> HIỆU TRƯỞNG</t>
  </si>
  <si>
    <t>nhận xét</t>
  </si>
  <si>
    <t>Nguyễn Văn A</t>
  </si>
  <si>
    <t>Nguyễn Văn B</t>
  </si>
  <si>
    <t>Nguyễn Văn C</t>
  </si>
  <si>
    <t>Chủ nhiệm đề tài</t>
  </si>
  <si>
    <t>Báo cáo kết quả về kiến nghị, giải pháp</t>
  </si>
  <si>
    <r>
      <t xml:space="preserve">Tổng tiền công </t>
    </r>
    <r>
      <rPr>
        <i/>
        <sz val="12"/>
        <rFont val="Times New Roman"/>
        <family val="1"/>
      </rPr>
      <t>(đồng)</t>
    </r>
  </si>
  <si>
    <r>
      <t xml:space="preserve">Nguồn kinh phí </t>
    </r>
    <r>
      <rPr>
        <i/>
        <sz val="12"/>
        <rFont val="Times New Roman"/>
        <family val="1"/>
      </rPr>
      <t>(đồng)</t>
    </r>
  </si>
  <si>
    <t xml:space="preserve">Hệ số tiền công theo ngày </t>
  </si>
  <si>
    <r>
      <rPr>
        <b/>
        <sz val="12"/>
        <rFont val="Times New Roman"/>
        <family val="1"/>
      </rPr>
      <t xml:space="preserve">Ví dụ: 
</t>
    </r>
    <r>
      <rPr>
        <sz val="12"/>
        <rFont val="Times New Roman"/>
        <family val="1"/>
      </rPr>
      <t>Đề xuất giải pháp, kiến nghị</t>
    </r>
  </si>
  <si>
    <t>Nguồn kinh phí (đồng)</t>
  </si>
  <si>
    <t>CHỦ NHIỆM ĐỀ TÀI</t>
  </si>
  <si>
    <t>(7)=(4)x(5)x(6)</t>
  </si>
  <si>
    <t>Tổng tiền công (đồng)</t>
  </si>
  <si>
    <t>Lương cơ sở (đồng)</t>
  </si>
  <si>
    <t xml:space="preserve"> </t>
  </si>
  <si>
    <t xml:space="preserve">HIỆU TRƯỞNG </t>
  </si>
  <si>
    <t>GIẢI TRÌNH CHI TIẾT CÁC MỤC CHI</t>
  </si>
  <si>
    <r>
      <t xml:space="preserve">Lương cơ sở </t>
    </r>
    <r>
      <rPr>
        <i/>
        <sz val="12"/>
        <rFont val="Times New Roman"/>
        <family val="1"/>
      </rPr>
      <t>1.490.000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đồng</t>
    </r>
  </si>
  <si>
    <t xml:space="preserve">Mục 2. Chi họp hội đồng đánh giá, nghiệm thu </t>
  </si>
  <si>
    <t>4</t>
  </si>
  <si>
    <r>
      <t xml:space="preserve">Mục 3. Chi quản lý chung: </t>
    </r>
    <r>
      <rPr>
        <i/>
        <sz val="12"/>
        <rFont val="Times New Roman"/>
        <family val="1"/>
      </rPr>
      <t>5% tổng kinh phí đề tài</t>
    </r>
  </si>
  <si>
    <r>
      <t xml:space="preserve">Mục 4. Chi khác: </t>
    </r>
    <r>
      <rPr>
        <i/>
        <sz val="12"/>
        <rFont val="Times New Roman"/>
        <family val="1"/>
      </rPr>
      <t>Vận dụng các quy định hiện hành (nếu có)</t>
    </r>
  </si>
  <si>
    <t>Phụ lục 2. Bảng tổng hợp tiền công lao động</t>
  </si>
  <si>
    <t>Thành viên thực hiện</t>
  </si>
  <si>
    <t>Mẫu 4b</t>
  </si>
  <si>
    <t>Hà Nội, ngày     tháng       năm 2023</t>
  </si>
  <si>
    <t>Hà Nội, ngày  ……. tháng ……. năm 2023</t>
  </si>
  <si>
    <t>Hà Nội, ngày ………….. tháng ……..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</si>
</sst>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#\ ###\ ###"/>
    <numFmt numFmtId="165" formatCode="0.0"/>
    <numFmt numFmtId="166" formatCode="0.00_);\(0.00\)"/>
    <numFmt numFmtId="167" formatCode="0_);\(0\)"/>
    <numFmt numFmtId="168" formatCode="###\ ###\ ###\ ###"/>
  </numFmts>
  <fonts count="22" x14ac:knownFonts="1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i/>
      <sz val="10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0" borderId="0"/>
  </cellStyleXfs>
  <cellXfs count="110">
    <xf numFmtId="0" fontId="0" fillId="0" borderId="0" xfId="0"/>
    <xf numFmtId="0" fontId="3" fillId="0" borderId="0" xfId="0" applyFont="1"/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167" fontId="0" fillId="0" borderId="0" xfId="0" applyNumberFormat="1"/>
    <xf numFmtId="0" fontId="6" fillId="0" borderId="0" xfId="0" applyFont="1"/>
    <xf numFmtId="0" fontId="17" fillId="0" borderId="1" xfId="0" applyFont="1" applyBorder="1" applyAlignment="1">
      <alignment vertical="center"/>
    </xf>
    <xf numFmtId="165" fontId="18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167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2" fillId="0" borderId="1" xfId="0" applyFont="1" applyBorder="1"/>
    <xf numFmtId="0" fontId="10" fillId="0" borderId="1" xfId="0" applyFont="1" applyBorder="1"/>
    <xf numFmtId="167" fontId="10" fillId="0" borderId="1" xfId="0" applyNumberFormat="1" applyFont="1" applyBorder="1"/>
    <xf numFmtId="168" fontId="7" fillId="0" borderId="1" xfId="1" applyNumberFormat="1" applyFont="1" applyFill="1" applyBorder="1" applyAlignment="1">
      <alignment horizontal="right" vertical="center"/>
    </xf>
    <xf numFmtId="168" fontId="5" fillId="0" borderId="1" xfId="1" applyNumberFormat="1" applyFont="1" applyFill="1" applyBorder="1" applyAlignment="1">
      <alignment horizontal="right" vertical="center"/>
    </xf>
    <xf numFmtId="168" fontId="10" fillId="0" borderId="1" xfId="0" applyNumberFormat="1" applyFont="1" applyBorder="1"/>
    <xf numFmtId="0" fontId="4" fillId="0" borderId="0" xfId="3"/>
    <xf numFmtId="0" fontId="3" fillId="0" borderId="0" xfId="3" applyFont="1" applyAlignment="1">
      <alignment horizontal="left"/>
    </xf>
    <xf numFmtId="0" fontId="3" fillId="0" borderId="0" xfId="3" applyFont="1"/>
    <xf numFmtId="0" fontId="13" fillId="0" borderId="1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164" fontId="2" fillId="0" borderId="0" xfId="3" applyNumberFormat="1" applyFont="1"/>
    <xf numFmtId="164" fontId="4" fillId="0" borderId="0" xfId="3" applyNumberFormat="1"/>
    <xf numFmtId="0" fontId="7" fillId="0" borderId="0" xfId="3" applyFont="1" applyAlignment="1">
      <alignment horizontal="left"/>
    </xf>
    <xf numFmtId="164" fontId="7" fillId="0" borderId="0" xfId="3" applyNumberFormat="1" applyFont="1" applyAlignment="1">
      <alignment horizontal="left"/>
    </xf>
    <xf numFmtId="0" fontId="2" fillId="0" borderId="0" xfId="3" applyFont="1"/>
    <xf numFmtId="49" fontId="5" fillId="0" borderId="2" xfId="3" applyNumberFormat="1" applyFont="1" applyBorder="1" applyAlignment="1">
      <alignment horizontal="center"/>
    </xf>
    <xf numFmtId="49" fontId="11" fillId="0" borderId="3" xfId="3" applyNumberFormat="1" applyFont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/>
    </xf>
    <xf numFmtId="49" fontId="11" fillId="0" borderId="1" xfId="3" applyNumberFormat="1" applyFont="1" applyBorder="1" applyAlignment="1">
      <alignment horizontal="center" vertical="center"/>
    </xf>
    <xf numFmtId="49" fontId="11" fillId="0" borderId="1" xfId="3" applyNumberFormat="1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/>
    </xf>
    <xf numFmtId="168" fontId="11" fillId="0" borderId="3" xfId="3" applyNumberFormat="1" applyFont="1" applyBorder="1" applyAlignment="1">
      <alignment horizontal="right" vertical="center"/>
    </xf>
    <xf numFmtId="168" fontId="16" fillId="0" borderId="3" xfId="3" applyNumberFormat="1" applyFont="1" applyBorder="1" applyAlignment="1">
      <alignment horizontal="right" vertical="center"/>
    </xf>
    <xf numFmtId="16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vertical="top"/>
    </xf>
    <xf numFmtId="168" fontId="3" fillId="0" borderId="1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/>
    </xf>
    <xf numFmtId="168" fontId="2" fillId="0" borderId="1" xfId="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vertical="top"/>
    </xf>
    <xf numFmtId="166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1" fillId="0" borderId="2" xfId="3" applyNumberFormat="1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/>
    </xf>
    <xf numFmtId="168" fontId="18" fillId="0" borderId="1" xfId="1" applyNumberFormat="1" applyFont="1" applyBorder="1" applyAlignment="1">
      <alignment horizontal="right" vertical="center"/>
    </xf>
    <xf numFmtId="168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68" fontId="20" fillId="0" borderId="1" xfId="1" applyNumberFormat="1" applyFont="1" applyBorder="1" applyAlignment="1">
      <alignment horizontal="right" vertical="center"/>
    </xf>
    <xf numFmtId="168" fontId="20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7" fontId="3" fillId="0" borderId="1" xfId="0" applyNumberFormat="1" applyFont="1" applyBorder="1" applyAlignment="1">
      <alignment horizontal="left" vertical="center" wrapText="1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0" fontId="2" fillId="0" borderId="0" xfId="3" applyFont="1" applyAlignment="1">
      <alignment horizontal="center" vertical="center" wrapText="1"/>
    </xf>
    <xf numFmtId="49" fontId="5" fillId="0" borderId="2" xfId="3" applyNumberFormat="1" applyFont="1" applyBorder="1" applyAlignment="1">
      <alignment horizontal="left"/>
    </xf>
    <xf numFmtId="49" fontId="5" fillId="0" borderId="5" xfId="3" applyNumberFormat="1" applyFont="1" applyBorder="1" applyAlignment="1">
      <alignment horizontal="left"/>
    </xf>
    <xf numFmtId="49" fontId="7" fillId="0" borderId="2" xfId="3" applyNumberFormat="1" applyFont="1" applyBorder="1" applyAlignment="1">
      <alignment horizontal="left"/>
    </xf>
    <xf numFmtId="49" fontId="7" fillId="0" borderId="5" xfId="3" applyNumberFormat="1" applyFont="1" applyBorder="1" applyAlignment="1">
      <alignment horizontal="left"/>
    </xf>
    <xf numFmtId="0" fontId="5" fillId="0" borderId="1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wrapText="1"/>
    </xf>
    <xf numFmtId="0" fontId="5" fillId="0" borderId="6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49" fontId="11" fillId="0" borderId="2" xfId="3" applyNumberFormat="1" applyFont="1" applyBorder="1" applyAlignment="1">
      <alignment horizontal="center" vertical="center"/>
    </xf>
    <xf numFmtId="49" fontId="11" fillId="0" borderId="5" xfId="3" applyNumberFormat="1" applyFont="1" applyBorder="1" applyAlignment="1">
      <alignment horizontal="center" vertical="center"/>
    </xf>
    <xf numFmtId="49" fontId="2" fillId="0" borderId="2" xfId="3" applyNumberFormat="1" applyFont="1" applyBorder="1" applyAlignment="1">
      <alignment horizontal="left" wrapText="1"/>
    </xf>
    <xf numFmtId="49" fontId="2" fillId="0" borderId="5" xfId="3" applyNumberFormat="1" applyFont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4"/>
  <sheetViews>
    <sheetView zoomScale="85" zoomScaleNormal="85" zoomScalePageLayoutView="70" workbookViewId="0">
      <selection sqref="A1:XFD1"/>
    </sheetView>
  </sheetViews>
  <sheetFormatPr defaultRowHeight="12.75" x14ac:dyDescent="0.2"/>
  <cols>
    <col min="1" max="1" width="6.85546875" customWidth="1"/>
    <col min="2" max="2" width="58" customWidth="1"/>
    <col min="3" max="3" width="18.28515625" customWidth="1"/>
    <col min="4" max="4" width="22.85546875" customWidth="1"/>
    <col min="5" max="5" width="14.85546875" customWidth="1"/>
    <col min="6" max="6" width="10" customWidth="1"/>
    <col min="7" max="7" width="10.140625" customWidth="1"/>
    <col min="8" max="8" width="14.140625" customWidth="1"/>
    <col min="9" max="9" width="18" customWidth="1"/>
    <col min="10" max="10" width="15" customWidth="1"/>
    <col min="11" max="11" width="14.85546875" customWidth="1"/>
    <col min="12" max="12" width="13.7109375" customWidth="1"/>
    <col min="13" max="13" width="19.85546875" customWidth="1"/>
    <col min="14" max="14" width="12" customWidth="1"/>
    <col min="15" max="15" width="10" customWidth="1"/>
    <col min="16" max="16" width="14.140625" customWidth="1"/>
    <col min="17" max="17" width="18" customWidth="1"/>
    <col min="18" max="18" width="13.85546875" bestFit="1" customWidth="1"/>
    <col min="19" max="19" width="14.28515625" customWidth="1"/>
    <col min="20" max="20" width="10.5703125" customWidth="1"/>
    <col min="21" max="21" width="14.42578125" customWidth="1"/>
  </cols>
  <sheetData>
    <row r="1" spans="1:14" ht="42" customHeight="1" x14ac:dyDescent="0.2">
      <c r="A1" s="72" t="s">
        <v>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4"/>
      <c r="M1" s="4"/>
    </row>
    <row r="2" spans="1:14" ht="29.25" customHeight="1" x14ac:dyDescent="0.2">
      <c r="A2" s="73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4"/>
      <c r="M2" s="4"/>
    </row>
    <row r="3" spans="1:14" ht="29.25" customHeight="1" x14ac:dyDescent="0.2">
      <c r="A3" s="74" t="s">
        <v>18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4"/>
      <c r="M3" s="4"/>
    </row>
    <row r="4" spans="1:14" ht="22.5" customHeigh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2"/>
      <c r="M4" s="2"/>
    </row>
    <row r="5" spans="1:14" ht="42.75" customHeight="1" x14ac:dyDescent="0.25">
      <c r="A5" s="76" t="s">
        <v>0</v>
      </c>
      <c r="B5" s="77" t="s">
        <v>5</v>
      </c>
      <c r="C5" s="77" t="s">
        <v>6</v>
      </c>
      <c r="D5" s="77" t="s">
        <v>11</v>
      </c>
      <c r="E5" s="77" t="s">
        <v>12</v>
      </c>
      <c r="F5" s="77" t="s">
        <v>51</v>
      </c>
      <c r="G5" s="77" t="s">
        <v>16</v>
      </c>
      <c r="H5" s="77" t="s">
        <v>61</v>
      </c>
      <c r="I5" s="77" t="s">
        <v>49</v>
      </c>
      <c r="J5" s="77" t="s">
        <v>50</v>
      </c>
      <c r="K5" s="77"/>
      <c r="L5" s="2"/>
      <c r="M5" s="6"/>
      <c r="N5" s="1"/>
    </row>
    <row r="6" spans="1:14" ht="40.5" customHeight="1" x14ac:dyDescent="0.25">
      <c r="A6" s="76"/>
      <c r="B6" s="77"/>
      <c r="C6" s="77"/>
      <c r="D6" s="77"/>
      <c r="E6" s="77"/>
      <c r="F6" s="77"/>
      <c r="G6" s="77"/>
      <c r="H6" s="77"/>
      <c r="I6" s="77"/>
      <c r="J6" s="10" t="s">
        <v>10</v>
      </c>
      <c r="K6" s="10" t="s">
        <v>3</v>
      </c>
      <c r="L6" s="2"/>
      <c r="N6" s="1"/>
    </row>
    <row r="7" spans="1:14" ht="30.75" customHeight="1" x14ac:dyDescent="0.25">
      <c r="A7" s="44">
        <v>-1</v>
      </c>
      <c r="B7" s="44">
        <v>-2</v>
      </c>
      <c r="C7" s="44">
        <v>-3</v>
      </c>
      <c r="D7" s="44">
        <v>-4</v>
      </c>
      <c r="E7" s="44">
        <v>-5</v>
      </c>
      <c r="F7" s="44">
        <v>-6</v>
      </c>
      <c r="G7" s="44">
        <v>-7</v>
      </c>
      <c r="H7" s="44">
        <v>-8</v>
      </c>
      <c r="I7" s="45" t="s">
        <v>19</v>
      </c>
      <c r="J7" s="44">
        <v>-10</v>
      </c>
      <c r="K7" s="44">
        <v>-11</v>
      </c>
      <c r="L7" s="2"/>
      <c r="N7" s="1"/>
    </row>
    <row r="8" spans="1:14" ht="23.25" customHeight="1" x14ac:dyDescent="0.25">
      <c r="A8" s="78">
        <v>1</v>
      </c>
      <c r="B8" s="79"/>
      <c r="C8" s="80"/>
      <c r="D8" s="13"/>
      <c r="E8" s="13"/>
      <c r="F8" s="12"/>
      <c r="G8" s="12"/>
      <c r="H8" s="47"/>
      <c r="I8" s="46"/>
      <c r="J8" s="22"/>
      <c r="K8" s="23"/>
      <c r="L8" s="2"/>
      <c r="N8" s="1"/>
    </row>
    <row r="9" spans="1:14" ht="24.75" customHeight="1" x14ac:dyDescent="0.25">
      <c r="A9" s="78"/>
      <c r="B9" s="79"/>
      <c r="C9" s="80"/>
      <c r="D9" s="14"/>
      <c r="E9" s="14"/>
      <c r="F9" s="17"/>
      <c r="G9" s="48"/>
      <c r="H9" s="47"/>
      <c r="I9" s="47"/>
      <c r="J9" s="23"/>
      <c r="K9" s="23"/>
      <c r="L9" s="2"/>
      <c r="M9" s="2"/>
      <c r="N9" s="5"/>
    </row>
    <row r="10" spans="1:14" ht="25.5" customHeight="1" x14ac:dyDescent="0.25">
      <c r="A10" s="78"/>
      <c r="B10" s="79"/>
      <c r="C10" s="80"/>
      <c r="D10" s="14"/>
      <c r="E10" s="14"/>
      <c r="F10" s="17"/>
      <c r="G10" s="48"/>
      <c r="H10" s="47"/>
      <c r="I10" s="47"/>
      <c r="J10" s="23"/>
      <c r="K10" s="23"/>
      <c r="L10" s="2"/>
      <c r="M10" s="2"/>
      <c r="N10" s="1"/>
    </row>
    <row r="11" spans="1:14" ht="21.75" customHeight="1" x14ac:dyDescent="0.25">
      <c r="A11" s="78"/>
      <c r="B11" s="79"/>
      <c r="C11" s="80"/>
      <c r="D11" s="14"/>
      <c r="E11" s="14"/>
      <c r="F11" s="17"/>
      <c r="G11" s="48"/>
      <c r="H11" s="47"/>
      <c r="I11" s="47"/>
      <c r="J11" s="23"/>
      <c r="K11" s="23"/>
      <c r="L11" s="2"/>
      <c r="M11" s="2"/>
    </row>
    <row r="12" spans="1:14" ht="24" customHeight="1" x14ac:dyDescent="0.25">
      <c r="A12" s="78">
        <v>2</v>
      </c>
      <c r="B12" s="79"/>
      <c r="C12" s="80"/>
      <c r="D12" s="12"/>
      <c r="E12" s="12"/>
      <c r="F12" s="12"/>
      <c r="G12" s="48"/>
      <c r="H12" s="47"/>
      <c r="I12" s="47"/>
      <c r="J12" s="23"/>
      <c r="K12" s="23"/>
      <c r="L12" s="2"/>
      <c r="M12" s="2"/>
    </row>
    <row r="13" spans="1:14" ht="21" customHeight="1" x14ac:dyDescent="0.25">
      <c r="A13" s="78"/>
      <c r="B13" s="79"/>
      <c r="C13" s="80"/>
      <c r="D13" s="14"/>
      <c r="E13" s="14"/>
      <c r="F13" s="15"/>
      <c r="G13" s="16"/>
      <c r="H13" s="47"/>
      <c r="I13" s="47"/>
      <c r="J13" s="23"/>
      <c r="K13" s="23"/>
      <c r="L13" s="2"/>
      <c r="M13" s="2"/>
    </row>
    <row r="14" spans="1:14" ht="27" customHeight="1" x14ac:dyDescent="0.25">
      <c r="A14" s="78"/>
      <c r="B14" s="79"/>
      <c r="C14" s="80"/>
      <c r="D14" s="14"/>
      <c r="E14" s="14"/>
      <c r="F14" s="15"/>
      <c r="G14" s="16"/>
      <c r="H14" s="47"/>
      <c r="I14" s="47"/>
      <c r="J14" s="23"/>
      <c r="K14" s="23"/>
      <c r="L14" s="2"/>
      <c r="M14" s="2"/>
    </row>
    <row r="15" spans="1:14" ht="24" customHeight="1" x14ac:dyDescent="0.25">
      <c r="A15" s="78"/>
      <c r="B15" s="79"/>
      <c r="C15" s="80"/>
      <c r="D15" s="14"/>
      <c r="E15" s="14"/>
      <c r="F15" s="15"/>
      <c r="G15" s="16"/>
      <c r="H15" s="47"/>
      <c r="I15" s="47"/>
      <c r="J15" s="23"/>
      <c r="K15" s="23"/>
      <c r="L15" s="2"/>
      <c r="M15" s="2"/>
    </row>
    <row r="16" spans="1:14" ht="24" customHeight="1" x14ac:dyDescent="0.25">
      <c r="A16" s="78">
        <v>3</v>
      </c>
      <c r="B16" s="81" t="s">
        <v>52</v>
      </c>
      <c r="C16" s="82" t="s">
        <v>48</v>
      </c>
      <c r="D16" s="49"/>
      <c r="E16" s="49"/>
      <c r="F16" s="11"/>
      <c r="G16" s="11">
        <f>G17+G18+G19</f>
        <v>15</v>
      </c>
      <c r="H16" s="50"/>
      <c r="I16" s="51">
        <f>I17+I18+I19</f>
        <v>2682000</v>
      </c>
      <c r="J16" s="52">
        <f>I16</f>
        <v>2682000</v>
      </c>
      <c r="K16" s="23"/>
      <c r="L16" s="2"/>
      <c r="M16" s="2"/>
    </row>
    <row r="17" spans="1:14" ht="25.5" customHeight="1" x14ac:dyDescent="0.25">
      <c r="A17" s="78"/>
      <c r="B17" s="81"/>
      <c r="C17" s="82"/>
      <c r="D17" s="53" t="s">
        <v>44</v>
      </c>
      <c r="E17" s="53" t="s">
        <v>47</v>
      </c>
      <c r="F17" s="54">
        <v>0.16</v>
      </c>
      <c r="G17" s="55">
        <v>5</v>
      </c>
      <c r="H17" s="50">
        <v>1490000</v>
      </c>
      <c r="I17" s="50">
        <f>F17*G17*H17</f>
        <v>1192000</v>
      </c>
      <c r="J17" s="56">
        <f>I17</f>
        <v>1192000</v>
      </c>
      <c r="K17" s="23"/>
      <c r="L17" s="2"/>
      <c r="M17" s="2"/>
    </row>
    <row r="18" spans="1:14" ht="27" customHeight="1" x14ac:dyDescent="0.25">
      <c r="A18" s="78"/>
      <c r="B18" s="81"/>
      <c r="C18" s="82"/>
      <c r="D18" s="53" t="s">
        <v>45</v>
      </c>
      <c r="E18" s="53" t="s">
        <v>9</v>
      </c>
      <c r="F18" s="54">
        <v>0.1</v>
      </c>
      <c r="G18" s="55">
        <v>5</v>
      </c>
      <c r="H18" s="50">
        <v>1490000</v>
      </c>
      <c r="I18" s="50">
        <f>F18*G18*H18</f>
        <v>745000</v>
      </c>
      <c r="J18" s="56">
        <f>I18</f>
        <v>745000</v>
      </c>
      <c r="K18" s="23"/>
      <c r="L18" s="2"/>
      <c r="M18" s="2"/>
    </row>
    <row r="19" spans="1:14" ht="22.5" customHeight="1" x14ac:dyDescent="0.25">
      <c r="A19" s="78"/>
      <c r="B19" s="81"/>
      <c r="C19" s="82"/>
      <c r="D19" s="53" t="s">
        <v>46</v>
      </c>
      <c r="E19" s="53" t="s">
        <v>9</v>
      </c>
      <c r="F19" s="54">
        <v>0.1</v>
      </c>
      <c r="G19" s="55">
        <v>5</v>
      </c>
      <c r="H19" s="50">
        <v>1490000</v>
      </c>
      <c r="I19" s="50">
        <f>F19*G19*H19</f>
        <v>745000</v>
      </c>
      <c r="J19" s="56">
        <f>I19</f>
        <v>745000</v>
      </c>
      <c r="K19" s="23"/>
      <c r="L19" s="2"/>
      <c r="M19" s="2"/>
    </row>
    <row r="20" spans="1:14" ht="30.75" customHeight="1" x14ac:dyDescent="0.25">
      <c r="A20" s="19"/>
      <c r="B20" s="71" t="s">
        <v>17</v>
      </c>
      <c r="C20" s="18"/>
      <c r="D20" s="20"/>
      <c r="E20" s="20"/>
      <c r="F20" s="21"/>
      <c r="G20" s="20"/>
      <c r="H20" s="20"/>
      <c r="I20" s="24"/>
      <c r="J20" s="24"/>
      <c r="K20" s="24"/>
      <c r="N20" s="1"/>
    </row>
    <row r="21" spans="1:14" ht="174.7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4" ht="84.7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4" ht="84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4" ht="60.7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4" ht="49.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4" ht="55.5" customHeight="1" x14ac:dyDescent="0.2"/>
    <row r="27" spans="1:14" ht="87" customHeight="1" x14ac:dyDescent="0.2"/>
    <row r="28" spans="1:14" ht="27" customHeight="1" x14ac:dyDescent="0.2"/>
    <row r="29" spans="1:14" ht="27" customHeight="1" x14ac:dyDescent="0.2"/>
    <row r="30" spans="1:14" ht="54" customHeight="1" x14ac:dyDescent="0.2"/>
    <row r="31" spans="1:14" ht="54" customHeight="1" x14ac:dyDescent="0.2"/>
    <row r="32" spans="1:14" ht="54" customHeight="1" x14ac:dyDescent="0.2"/>
    <row r="33" ht="45" customHeight="1" x14ac:dyDescent="0.2"/>
    <row r="34" ht="45" customHeight="1" x14ac:dyDescent="0.2"/>
    <row r="35" ht="45" customHeight="1" x14ac:dyDescent="0.2"/>
    <row r="36" ht="45.75" customHeight="1" x14ac:dyDescent="0.2"/>
    <row r="37" ht="45.75" customHeight="1" x14ac:dyDescent="0.2"/>
    <row r="38" ht="48.75" customHeight="1" x14ac:dyDescent="0.2"/>
    <row r="39" ht="48.75" customHeight="1" x14ac:dyDescent="0.2"/>
    <row r="40" ht="59.25" customHeight="1" x14ac:dyDescent="0.2"/>
    <row r="41" ht="48.75" customHeight="1" x14ac:dyDescent="0.2"/>
    <row r="42" ht="48.75" customHeight="1" x14ac:dyDescent="0.2"/>
    <row r="43" ht="21.75" customHeight="1" x14ac:dyDescent="0.2"/>
    <row r="44" ht="21.75" customHeight="1" x14ac:dyDescent="0.2"/>
    <row r="45" ht="28.5" customHeight="1" x14ac:dyDescent="0.2"/>
    <row r="46" ht="28.5" customHeight="1" x14ac:dyDescent="0.2"/>
    <row r="47" ht="134.25" customHeight="1" x14ac:dyDescent="0.2"/>
    <row r="48" ht="21.75" customHeight="1" x14ac:dyDescent="0.2"/>
    <row r="49" ht="45" customHeight="1" x14ac:dyDescent="0.2"/>
    <row r="50" ht="41.25" customHeight="1" x14ac:dyDescent="0.2"/>
    <row r="51" ht="41.25" customHeight="1" x14ac:dyDescent="0.2"/>
    <row r="52" ht="41.25" customHeight="1" x14ac:dyDescent="0.2"/>
    <row r="53" ht="25.5" customHeight="1" x14ac:dyDescent="0.2"/>
    <row r="54" ht="24.75" customHeight="1" x14ac:dyDescent="0.2"/>
    <row r="55" ht="101.25" customHeight="1" x14ac:dyDescent="0.2"/>
    <row r="56" ht="24" customHeight="1" x14ac:dyDescent="0.2"/>
    <row r="57" ht="23.25" customHeight="1" x14ac:dyDescent="0.2"/>
    <row r="58" ht="23.25" customHeight="1" x14ac:dyDescent="0.2"/>
    <row r="59" ht="23.25" customHeight="1" x14ac:dyDescent="0.2"/>
    <row r="60" ht="23.25" customHeight="1" x14ac:dyDescent="0.2"/>
    <row r="61" ht="23.25" customHeight="1" x14ac:dyDescent="0.2"/>
    <row r="62" ht="24.75" customHeight="1" x14ac:dyDescent="0.2"/>
    <row r="63" ht="24.75" customHeight="1" x14ac:dyDescent="0.2"/>
    <row r="64" ht="23.25" customHeight="1" x14ac:dyDescent="0.2"/>
  </sheetData>
  <mergeCells count="23">
    <mergeCell ref="A16:A19"/>
    <mergeCell ref="B16:B19"/>
    <mergeCell ref="C16:C19"/>
    <mergeCell ref="A8:A11"/>
    <mergeCell ref="B8:B11"/>
    <mergeCell ref="C8:C11"/>
    <mergeCell ref="A12:A15"/>
    <mergeCell ref="B12:B15"/>
    <mergeCell ref="C12:C1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K5"/>
  </mergeCells>
  <pageMargins left="0.7" right="0.88687499999999997" top="0.75" bottom="0.75" header="0.3" footer="0.3"/>
  <pageSetup paperSize="9" scale="64" firstPageNumber="32" fitToHeight="0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zoomScale="115" zoomScaleNormal="115" workbookViewId="0">
      <selection sqref="A1:XFD1"/>
    </sheetView>
  </sheetViews>
  <sheetFormatPr defaultRowHeight="12.75" x14ac:dyDescent="0.2"/>
  <cols>
    <col min="1" max="1" width="5.140625" style="25" customWidth="1"/>
    <col min="2" max="2" width="19.140625" style="25" customWidth="1"/>
    <col min="3" max="3" width="23.28515625" style="25" customWidth="1"/>
    <col min="4" max="4" width="13.7109375" style="25" customWidth="1"/>
    <col min="5" max="5" width="11" style="25" bestFit="1" customWidth="1"/>
    <col min="6" max="6" width="12.5703125" style="25" customWidth="1"/>
    <col min="7" max="7" width="18.28515625" style="25" customWidth="1"/>
    <col min="8" max="8" width="14.42578125" style="25" customWidth="1"/>
    <col min="9" max="9" width="14" style="25" customWidth="1"/>
    <col min="10" max="10" width="9.140625" style="25"/>
    <col min="11" max="11" width="10.140625" style="25" bestFit="1" customWidth="1"/>
    <col min="12" max="12" width="9.140625" style="25"/>
    <col min="13" max="13" width="12.42578125" style="25" bestFit="1" customWidth="1"/>
    <col min="14" max="15" width="9.140625" style="25"/>
    <col min="16" max="16" width="10.28515625" style="25" bestFit="1" customWidth="1"/>
    <col min="17" max="16384" width="9.140625" style="25"/>
  </cols>
  <sheetData>
    <row r="1" spans="1:13" customFormat="1" ht="22.5" x14ac:dyDescent="0.2">
      <c r="A1" s="108"/>
      <c r="B1" s="108"/>
      <c r="C1" s="108"/>
      <c r="D1" s="108"/>
      <c r="E1" s="108"/>
      <c r="F1" s="108"/>
      <c r="G1" s="108"/>
      <c r="H1" s="108"/>
      <c r="I1" s="109" t="s">
        <v>68</v>
      </c>
      <c r="J1" s="108"/>
      <c r="K1" s="108"/>
      <c r="L1" s="4"/>
      <c r="M1" s="4"/>
    </row>
    <row r="2" spans="1:13" ht="22.5" customHeight="1" x14ac:dyDescent="0.25">
      <c r="A2" s="92" t="s">
        <v>62</v>
      </c>
      <c r="B2" s="92"/>
      <c r="C2" s="92"/>
      <c r="D2" s="92"/>
      <c r="E2" s="92"/>
      <c r="F2" s="92"/>
      <c r="G2" s="92"/>
      <c r="H2" s="92"/>
      <c r="I2" s="92"/>
    </row>
    <row r="3" spans="1:13" ht="17.25" customHeight="1" x14ac:dyDescent="0.2">
      <c r="A3" s="93" t="s">
        <v>0</v>
      </c>
      <c r="B3" s="95" t="s">
        <v>7</v>
      </c>
      <c r="C3" s="96"/>
      <c r="D3" s="99" t="s">
        <v>4</v>
      </c>
      <c r="E3" s="99" t="s">
        <v>1</v>
      </c>
      <c r="F3" s="99" t="s">
        <v>20</v>
      </c>
      <c r="G3" s="91" t="s">
        <v>32</v>
      </c>
      <c r="H3" s="91" t="s">
        <v>53</v>
      </c>
      <c r="I3" s="91"/>
    </row>
    <row r="4" spans="1:13" ht="17.25" customHeight="1" x14ac:dyDescent="0.2">
      <c r="A4" s="94"/>
      <c r="B4" s="97"/>
      <c r="C4" s="98"/>
      <c r="D4" s="100"/>
      <c r="E4" s="100"/>
      <c r="F4" s="100"/>
      <c r="G4" s="91"/>
      <c r="H4" s="28" t="s">
        <v>10</v>
      </c>
      <c r="I4" s="29" t="s">
        <v>3</v>
      </c>
    </row>
    <row r="5" spans="1:13" ht="15" customHeight="1" x14ac:dyDescent="0.2">
      <c r="A5" s="59" t="s">
        <v>21</v>
      </c>
      <c r="B5" s="101" t="s">
        <v>22</v>
      </c>
      <c r="C5" s="102"/>
      <c r="D5" s="37" t="s">
        <v>23</v>
      </c>
      <c r="E5" s="37" t="s">
        <v>24</v>
      </c>
      <c r="F5" s="37" t="s">
        <v>25</v>
      </c>
      <c r="G5" s="38" t="s">
        <v>28</v>
      </c>
      <c r="H5" s="39" t="s">
        <v>26</v>
      </c>
      <c r="I5" s="40" t="s">
        <v>27</v>
      </c>
    </row>
    <row r="6" spans="1:13" ht="18" customHeight="1" x14ac:dyDescent="0.25">
      <c r="A6" s="41" t="s">
        <v>31</v>
      </c>
      <c r="B6" s="103" t="s">
        <v>35</v>
      </c>
      <c r="C6" s="104"/>
      <c r="D6" s="37"/>
      <c r="E6" s="37"/>
      <c r="F6" s="37"/>
      <c r="G6" s="38"/>
      <c r="H6" s="39"/>
      <c r="I6" s="40"/>
    </row>
    <row r="7" spans="1:13" ht="18" customHeight="1" x14ac:dyDescent="0.25">
      <c r="A7" s="36" t="s">
        <v>29</v>
      </c>
      <c r="B7" s="87" t="s">
        <v>36</v>
      </c>
      <c r="C7" s="88"/>
      <c r="D7" s="37" t="s">
        <v>8</v>
      </c>
      <c r="E7" s="37" t="s">
        <v>31</v>
      </c>
      <c r="F7" s="42">
        <v>400000</v>
      </c>
      <c r="G7" s="42">
        <f>E7*F7</f>
        <v>400000</v>
      </c>
      <c r="H7" s="42"/>
      <c r="I7" s="42"/>
    </row>
    <row r="8" spans="1:13" ht="18" customHeight="1" x14ac:dyDescent="0.25">
      <c r="A8" s="36" t="s">
        <v>30</v>
      </c>
      <c r="B8" s="87" t="s">
        <v>37</v>
      </c>
      <c r="C8" s="88"/>
      <c r="D8" s="37" t="s">
        <v>8</v>
      </c>
      <c r="E8" s="37" t="s">
        <v>63</v>
      </c>
      <c r="F8" s="42">
        <v>200000</v>
      </c>
      <c r="G8" s="42">
        <f>E8*F8</f>
        <v>800000</v>
      </c>
      <c r="H8" s="42"/>
      <c r="I8" s="42"/>
    </row>
    <row r="9" spans="1:13" ht="18" customHeight="1" x14ac:dyDescent="0.25">
      <c r="A9" s="36" t="s">
        <v>33</v>
      </c>
      <c r="B9" s="87" t="s">
        <v>38</v>
      </c>
      <c r="C9" s="88"/>
      <c r="D9" s="37" t="s">
        <v>8</v>
      </c>
      <c r="E9" s="37" t="s">
        <v>31</v>
      </c>
      <c r="F9" s="42">
        <v>150000</v>
      </c>
      <c r="G9" s="42">
        <f>E9*F9</f>
        <v>150000</v>
      </c>
      <c r="H9" s="42"/>
      <c r="I9" s="42"/>
    </row>
    <row r="10" spans="1:13" ht="18" customHeight="1" x14ac:dyDescent="0.25">
      <c r="A10" s="36" t="s">
        <v>34</v>
      </c>
      <c r="B10" s="87" t="s">
        <v>40</v>
      </c>
      <c r="C10" s="88"/>
      <c r="D10" s="37" t="s">
        <v>43</v>
      </c>
      <c r="E10" s="37" t="s">
        <v>31</v>
      </c>
      <c r="F10" s="42">
        <v>250000</v>
      </c>
      <c r="G10" s="42">
        <f>E10*F10</f>
        <v>250000</v>
      </c>
      <c r="H10" s="42"/>
      <c r="I10" s="42"/>
    </row>
    <row r="11" spans="1:13" ht="18" customHeight="1" x14ac:dyDescent="0.25">
      <c r="A11" s="36" t="s">
        <v>39</v>
      </c>
      <c r="B11" s="87" t="s">
        <v>41</v>
      </c>
      <c r="C11" s="88"/>
      <c r="D11" s="37" t="s">
        <v>43</v>
      </c>
      <c r="E11" s="37" t="s">
        <v>63</v>
      </c>
      <c r="F11" s="42">
        <v>100000</v>
      </c>
      <c r="G11" s="42">
        <f>E11*F11</f>
        <v>400000</v>
      </c>
      <c r="H11" s="42"/>
      <c r="I11" s="42"/>
    </row>
    <row r="12" spans="1:13" ht="18" customHeight="1" x14ac:dyDescent="0.25">
      <c r="A12" s="36"/>
      <c r="B12" s="89" t="s">
        <v>17</v>
      </c>
      <c r="C12" s="90"/>
      <c r="D12" s="37"/>
      <c r="E12" s="37"/>
      <c r="F12" s="42"/>
      <c r="G12" s="43">
        <f>SUM(G7:G11)</f>
        <v>2000000</v>
      </c>
      <c r="H12" s="42"/>
      <c r="I12" s="42"/>
    </row>
    <row r="13" spans="1:13" ht="30" customHeight="1" x14ac:dyDescent="0.25">
      <c r="A13" s="30"/>
      <c r="B13" s="33"/>
      <c r="C13" s="33"/>
      <c r="D13" s="27"/>
      <c r="E13" s="27"/>
      <c r="F13" s="31"/>
      <c r="G13" s="31"/>
    </row>
    <row r="14" spans="1:13" ht="15.75" x14ac:dyDescent="0.25">
      <c r="A14" s="84" t="s">
        <v>64</v>
      </c>
      <c r="B14" s="84"/>
      <c r="C14" s="84"/>
      <c r="D14" s="84"/>
      <c r="E14" s="84"/>
      <c r="F14" s="84"/>
      <c r="G14" s="84"/>
      <c r="H14" s="84"/>
      <c r="I14" s="84"/>
    </row>
    <row r="15" spans="1:13" ht="15.75" x14ac:dyDescent="0.25">
      <c r="A15" s="84"/>
      <c r="B15" s="84"/>
      <c r="C15" s="84"/>
      <c r="D15" s="84"/>
      <c r="E15" s="84"/>
      <c r="F15" s="84"/>
      <c r="G15" s="84"/>
      <c r="H15" s="84"/>
      <c r="I15" s="84"/>
    </row>
    <row r="16" spans="1:13" ht="15.75" x14ac:dyDescent="0.25">
      <c r="A16" s="84" t="s">
        <v>65</v>
      </c>
      <c r="B16" s="84"/>
      <c r="C16" s="84"/>
      <c r="D16" s="84"/>
      <c r="E16" s="84"/>
      <c r="F16" s="84"/>
      <c r="G16" s="84"/>
      <c r="H16" s="84"/>
      <c r="I16" s="84"/>
    </row>
    <row r="17" spans="1:9" ht="15.75" customHeight="1" x14ac:dyDescent="0.25">
      <c r="A17" s="30"/>
      <c r="B17" s="33"/>
      <c r="C17" s="33"/>
      <c r="D17" s="27"/>
      <c r="E17" s="27"/>
      <c r="F17" s="31"/>
      <c r="G17" s="31"/>
    </row>
    <row r="18" spans="1:9" ht="15.75" customHeight="1" x14ac:dyDescent="0.25">
      <c r="A18" s="30"/>
      <c r="C18" s="33"/>
      <c r="D18" s="27"/>
      <c r="E18" s="27"/>
      <c r="F18" s="31"/>
      <c r="G18" s="31"/>
    </row>
    <row r="19" spans="1:9" ht="15.75" customHeight="1" x14ac:dyDescent="0.25">
      <c r="A19" s="85" t="s">
        <v>71</v>
      </c>
      <c r="B19" s="85"/>
      <c r="C19" s="85"/>
      <c r="D19" s="85"/>
      <c r="E19" s="26"/>
      <c r="F19" s="85" t="s">
        <v>70</v>
      </c>
      <c r="G19" s="85"/>
      <c r="H19" s="85"/>
      <c r="I19" s="85"/>
    </row>
    <row r="20" spans="1:9" ht="15.75" customHeight="1" x14ac:dyDescent="0.25">
      <c r="A20" s="83" t="s">
        <v>42</v>
      </c>
      <c r="B20" s="83"/>
      <c r="C20" s="83"/>
      <c r="D20" s="83"/>
      <c r="E20" s="35"/>
      <c r="F20" s="86" t="s">
        <v>54</v>
      </c>
      <c r="G20" s="86"/>
      <c r="H20" s="86"/>
      <c r="I20" s="86"/>
    </row>
    <row r="21" spans="1:9" ht="15.75" customHeight="1" x14ac:dyDescent="0.25">
      <c r="A21" s="83" t="s">
        <v>2</v>
      </c>
      <c r="B21" s="83"/>
      <c r="C21" s="83"/>
      <c r="D21" s="83"/>
    </row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5">
      <c r="F27" s="83"/>
      <c r="G27" s="83"/>
      <c r="H27" s="83"/>
      <c r="I27" s="83"/>
    </row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spans="13:13" ht="15.75" customHeight="1" x14ac:dyDescent="0.2"/>
    <row r="34" spans="13:13" ht="15.75" customHeight="1" x14ac:dyDescent="0.2"/>
    <row r="35" spans="13:13" ht="15.75" customHeight="1" x14ac:dyDescent="0.2"/>
    <row r="36" spans="13:13" ht="15" customHeight="1" x14ac:dyDescent="0.2"/>
    <row r="39" spans="13:13" ht="15.75" customHeight="1" x14ac:dyDescent="0.2"/>
    <row r="43" spans="13:13" ht="15.75" customHeight="1" x14ac:dyDescent="0.2"/>
    <row r="46" spans="13:13" ht="14.25" x14ac:dyDescent="0.2">
      <c r="M46" s="34"/>
    </row>
    <row r="47" spans="13:13" x14ac:dyDescent="0.2">
      <c r="M47" s="32"/>
    </row>
  </sheetData>
  <mergeCells count="25">
    <mergeCell ref="G3:G4"/>
    <mergeCell ref="A2:I2"/>
    <mergeCell ref="B9:C9"/>
    <mergeCell ref="A3:A4"/>
    <mergeCell ref="B3:C4"/>
    <mergeCell ref="D3:D4"/>
    <mergeCell ref="E3:E4"/>
    <mergeCell ref="F3:F4"/>
    <mergeCell ref="H3:I3"/>
    <mergeCell ref="B5:C5"/>
    <mergeCell ref="B6:C6"/>
    <mergeCell ref="B7:C7"/>
    <mergeCell ref="B8:C8"/>
    <mergeCell ref="B10:C10"/>
    <mergeCell ref="B11:C11"/>
    <mergeCell ref="B12:C12"/>
    <mergeCell ref="A14:I14"/>
    <mergeCell ref="A15:I15"/>
    <mergeCell ref="F27:I27"/>
    <mergeCell ref="A16:I16"/>
    <mergeCell ref="A19:D19"/>
    <mergeCell ref="A20:D20"/>
    <mergeCell ref="F20:I20"/>
    <mergeCell ref="A21:D21"/>
    <mergeCell ref="F19:I19"/>
  </mergeCells>
  <pageMargins left="0.55118110236220497" right="0" top="0.23622047244094499" bottom="0.23622047244094499" header="0" footer="0"/>
  <pageSetup orientation="landscape" r:id="rId1"/>
  <headerFooter alignWithMargins="0">
    <oddHeader>&amp;C&amp;1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"/>
  <sheetViews>
    <sheetView tabSelected="1" topLeftCell="A10" zoomScale="115" zoomScaleNormal="115" workbookViewId="0">
      <selection sqref="A1:I24"/>
    </sheetView>
  </sheetViews>
  <sheetFormatPr defaultRowHeight="12.75" x14ac:dyDescent="0.2"/>
  <cols>
    <col min="1" max="1" width="5.140625" style="25" customWidth="1"/>
    <col min="2" max="2" width="19.140625" style="25" customWidth="1"/>
    <col min="3" max="3" width="23.28515625" style="25" customWidth="1"/>
    <col min="4" max="4" width="13.7109375" style="25" customWidth="1"/>
    <col min="5" max="5" width="11" style="25" bestFit="1" customWidth="1"/>
    <col min="6" max="6" width="12.5703125" style="25" customWidth="1"/>
    <col min="7" max="7" width="18.28515625" style="25" customWidth="1"/>
    <col min="8" max="8" width="14.42578125" style="25" customWidth="1"/>
    <col min="9" max="9" width="14" style="25" customWidth="1"/>
    <col min="10" max="10" width="9.140625" style="25"/>
    <col min="11" max="11" width="10.140625" style="25" bestFit="1" customWidth="1"/>
    <col min="12" max="12" width="9.140625" style="25"/>
    <col min="13" max="13" width="12.42578125" style="25" bestFit="1" customWidth="1"/>
    <col min="14" max="15" width="9.140625" style="25"/>
    <col min="16" max="16" width="10.28515625" style="25" bestFit="1" customWidth="1"/>
    <col min="17" max="16384" width="9.140625" style="25"/>
  </cols>
  <sheetData>
    <row r="1" spans="1:13" customFormat="1" ht="22.5" x14ac:dyDescent="0.2">
      <c r="A1" s="108"/>
      <c r="B1" s="108"/>
      <c r="C1" s="108"/>
      <c r="D1" s="108"/>
      <c r="E1" s="108"/>
      <c r="F1" s="108"/>
      <c r="G1" s="108"/>
      <c r="H1" s="108"/>
      <c r="I1" s="109" t="s">
        <v>68</v>
      </c>
      <c r="J1" s="108"/>
      <c r="K1" s="108"/>
      <c r="L1" s="4"/>
      <c r="M1" s="4"/>
    </row>
    <row r="2" spans="1:13" ht="15.75" customHeight="1" x14ac:dyDescent="0.2"/>
    <row r="3" spans="1:13" ht="15.75" customHeight="1" x14ac:dyDescent="0.3">
      <c r="A3" s="107" t="s">
        <v>66</v>
      </c>
      <c r="B3" s="107"/>
      <c r="C3" s="107"/>
      <c r="D3" s="107"/>
      <c r="E3"/>
      <c r="F3"/>
      <c r="G3"/>
      <c r="H3"/>
      <c r="I3"/>
    </row>
    <row r="4" spans="1:13" ht="15.75" customHeight="1" x14ac:dyDescent="0.3">
      <c r="A4" s="7"/>
      <c r="B4"/>
      <c r="C4"/>
      <c r="D4"/>
      <c r="E4"/>
      <c r="F4"/>
      <c r="G4"/>
      <c r="H4"/>
      <c r="I4"/>
    </row>
    <row r="5" spans="1:13" ht="15.75" customHeight="1" x14ac:dyDescent="0.2">
      <c r="A5" s="105" t="s">
        <v>13</v>
      </c>
      <c r="B5" s="106" t="s">
        <v>14</v>
      </c>
      <c r="C5" s="106" t="s">
        <v>12</v>
      </c>
      <c r="D5" s="106" t="s">
        <v>15</v>
      </c>
      <c r="E5" s="106" t="s">
        <v>16</v>
      </c>
      <c r="F5" s="106" t="s">
        <v>57</v>
      </c>
      <c r="G5" s="106" t="s">
        <v>56</v>
      </c>
      <c r="H5" s="105" t="s">
        <v>53</v>
      </c>
      <c r="I5" s="105"/>
    </row>
    <row r="6" spans="1:13" ht="15.75" customHeight="1" x14ac:dyDescent="0.2">
      <c r="A6" s="105"/>
      <c r="B6" s="106"/>
      <c r="C6" s="106"/>
      <c r="D6" s="106"/>
      <c r="E6" s="106"/>
      <c r="F6" s="106"/>
      <c r="G6" s="106"/>
      <c r="H6" s="57" t="s">
        <v>10</v>
      </c>
      <c r="I6" s="57" t="s">
        <v>3</v>
      </c>
    </row>
    <row r="7" spans="1:13" ht="15.75" customHeight="1" x14ac:dyDescent="0.2">
      <c r="A7" s="60">
        <v>-1</v>
      </c>
      <c r="B7" s="60">
        <v>-2</v>
      </c>
      <c r="C7" s="60">
        <v>-3</v>
      </c>
      <c r="D7" s="60">
        <v>-4</v>
      </c>
      <c r="E7" s="60">
        <v>-5</v>
      </c>
      <c r="F7" s="60">
        <v>-6</v>
      </c>
      <c r="G7" s="61" t="s">
        <v>55</v>
      </c>
      <c r="H7" s="60">
        <v>-8</v>
      </c>
      <c r="I7" s="60">
        <v>-9</v>
      </c>
    </row>
    <row r="8" spans="1:13" ht="20.100000000000001" customHeight="1" x14ac:dyDescent="0.2">
      <c r="A8" s="58">
        <v>1</v>
      </c>
      <c r="B8" s="9" t="s">
        <v>58</v>
      </c>
      <c r="C8" s="9" t="s">
        <v>47</v>
      </c>
      <c r="D8" s="62">
        <v>0.16</v>
      </c>
      <c r="E8" s="62"/>
      <c r="F8" s="63">
        <v>1490000</v>
      </c>
      <c r="G8" s="64">
        <f>D8*E8*F8</f>
        <v>0</v>
      </c>
      <c r="H8" s="63"/>
      <c r="I8" s="63"/>
    </row>
    <row r="9" spans="1:13" ht="20.100000000000001" customHeight="1" x14ac:dyDescent="0.2">
      <c r="A9" s="58">
        <v>2</v>
      </c>
      <c r="B9" s="9"/>
      <c r="C9" s="9" t="s">
        <v>67</v>
      </c>
      <c r="D9" s="62">
        <v>0.1</v>
      </c>
      <c r="E9" s="62"/>
      <c r="F9" s="63">
        <v>1490000</v>
      </c>
      <c r="G9" s="64">
        <f>D9*E9*F9</f>
        <v>0</v>
      </c>
      <c r="H9" s="63"/>
      <c r="I9" s="63"/>
    </row>
    <row r="10" spans="1:13" ht="20.100000000000001" customHeight="1" x14ac:dyDescent="0.2">
      <c r="A10" s="58">
        <v>3</v>
      </c>
      <c r="B10" s="65"/>
      <c r="C10" s="9" t="s">
        <v>67</v>
      </c>
      <c r="D10" s="62">
        <v>0.1</v>
      </c>
      <c r="E10" s="66"/>
      <c r="F10" s="63">
        <v>1490000</v>
      </c>
      <c r="G10" s="64">
        <f>D10*E10*F10</f>
        <v>0</v>
      </c>
      <c r="H10" s="63"/>
      <c r="I10" s="63"/>
    </row>
    <row r="11" spans="1:13" ht="20.100000000000001" customHeight="1" x14ac:dyDescent="0.2">
      <c r="A11" s="58">
        <v>4</v>
      </c>
      <c r="B11" s="9"/>
      <c r="C11" s="9" t="s">
        <v>67</v>
      </c>
      <c r="D11" s="62">
        <v>0.1</v>
      </c>
      <c r="E11" s="62"/>
      <c r="F11" s="63">
        <v>1490000</v>
      </c>
      <c r="G11" s="64">
        <f>D11*E11*F11</f>
        <v>0</v>
      </c>
      <c r="H11" s="63"/>
      <c r="I11" s="63"/>
    </row>
    <row r="12" spans="1:13" ht="20.100000000000001" customHeight="1" x14ac:dyDescent="0.2">
      <c r="A12" s="58">
        <v>5</v>
      </c>
      <c r="B12" s="9"/>
      <c r="C12" s="9" t="s">
        <v>67</v>
      </c>
      <c r="D12" s="62">
        <v>0.1</v>
      </c>
      <c r="E12" s="62"/>
      <c r="F12" s="63">
        <v>1490000</v>
      </c>
      <c r="G12" s="64">
        <f>D12*E12*F12</f>
        <v>0</v>
      </c>
      <c r="H12" s="63"/>
      <c r="I12" s="63"/>
    </row>
    <row r="13" spans="1:13" ht="20.100000000000001" customHeight="1" x14ac:dyDescent="0.2">
      <c r="A13" s="8"/>
      <c r="B13" s="70" t="s">
        <v>17</v>
      </c>
      <c r="C13" s="67"/>
      <c r="D13" s="67"/>
      <c r="E13" s="67" t="s">
        <v>58</v>
      </c>
      <c r="F13" s="68"/>
      <c r="G13" s="69">
        <f>SUM(G8:G12)</f>
        <v>0</v>
      </c>
      <c r="H13" s="68"/>
      <c r="I13" s="68"/>
    </row>
    <row r="14" spans="1:13" ht="15.75" customHeight="1" x14ac:dyDescent="0.2"/>
    <row r="16" spans="1:13" ht="15.75" x14ac:dyDescent="0.25">
      <c r="A16" s="85" t="s">
        <v>69</v>
      </c>
      <c r="B16" s="85"/>
      <c r="C16" s="85"/>
      <c r="D16" s="27"/>
      <c r="E16" s="27"/>
      <c r="F16" s="27"/>
      <c r="G16" s="85" t="s">
        <v>69</v>
      </c>
      <c r="H16" s="85"/>
      <c r="I16" s="85"/>
    </row>
    <row r="17" spans="1:13" ht="15.75" x14ac:dyDescent="0.25">
      <c r="A17" s="83" t="s">
        <v>59</v>
      </c>
      <c r="B17" s="83"/>
      <c r="C17" s="83"/>
      <c r="D17" s="35"/>
      <c r="E17" s="35"/>
      <c r="F17" s="35"/>
      <c r="G17" s="83" t="s">
        <v>54</v>
      </c>
      <c r="H17" s="83"/>
      <c r="I17" s="83"/>
    </row>
    <row r="18" spans="1:13" ht="15.75" customHeight="1" x14ac:dyDescent="0.2"/>
    <row r="21" spans="1:13" ht="14.25" x14ac:dyDescent="0.2">
      <c r="M21" s="34"/>
    </row>
    <row r="22" spans="1:13" x14ac:dyDescent="0.2">
      <c r="M22" s="32"/>
    </row>
  </sheetData>
  <mergeCells count="13">
    <mergeCell ref="A3:D3"/>
    <mergeCell ref="G5:G6"/>
    <mergeCell ref="H5:I5"/>
    <mergeCell ref="A16:C16"/>
    <mergeCell ref="G16:I16"/>
    <mergeCell ref="A17:C17"/>
    <mergeCell ref="G17:I17"/>
    <mergeCell ref="A5:A6"/>
    <mergeCell ref="B5:B6"/>
    <mergeCell ref="C5:C6"/>
    <mergeCell ref="D5:D6"/>
    <mergeCell ref="E5:E6"/>
    <mergeCell ref="F5:F6"/>
  </mergeCells>
  <pageMargins left="0.55118110236220497" right="0" top="0.23622047244094499" bottom="0.23622047244094499" header="0" footer="0"/>
  <pageSetup orientation="landscape" verticalDpi="300" r:id="rId1"/>
  <headerFooter alignWithMargins="0">
    <oddHeader>&amp;C&amp;1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0AB649-1880-4D39-BBF9-584287AB953F}"/>
</file>

<file path=customXml/itemProps2.xml><?xml version="1.0" encoding="utf-8"?>
<ds:datastoreItem xmlns:ds="http://schemas.openxmlformats.org/officeDocument/2006/customXml" ds:itemID="{44FDB3D5-D13B-439F-8A44-83426E6446F2}"/>
</file>

<file path=customXml/itemProps3.xml><?xml version="1.0" encoding="utf-8"?>
<ds:datastoreItem xmlns:ds="http://schemas.openxmlformats.org/officeDocument/2006/customXml" ds:itemID="{89A14936-3458-4FEF-A3E6-17B0061C9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 lục 1.Muc 1. Cong LĐ</vt:lpstr>
      <vt:lpstr>PL 1. Muc 2 den Muc ... </vt:lpstr>
      <vt:lpstr>Phụ lục 2. TH tiền công LĐ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Administrator</cp:lastModifiedBy>
  <cp:lastPrinted>2023-10-03T08:22:55Z</cp:lastPrinted>
  <dcterms:created xsi:type="dcterms:W3CDTF">2004-10-20T17:07:56Z</dcterms:created>
  <dcterms:modified xsi:type="dcterms:W3CDTF">2023-10-03T08:22:57Z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